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Taille 10" sheetId="1" r:id="rId1"/>
    <sheet name="Taille 40" sheetId="2" r:id="rId2"/>
    <sheet name="Taille 100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<sst xmlns="http://schemas.openxmlformats.org/spreadsheetml/2006/main" count="15" uniqueCount="10">
  <si>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Echantillons de taille 40</t>
  </si>
  <si>
    <t>Echantillons de taille 100</t>
  </si>
  <si>
    <t>k</t>
  </si>
  <si>
    <r>
      <t>P(X=</t>
    </r>
    <r>
      <rPr>
        <b/>
        <i/>
        <sz val="10"/>
        <rFont val="Times New Roman"/>
        <family val="1"/>
      </rPr>
      <t>k</t>
    </r>
    <r>
      <rPr>
        <b/>
        <sz val="10"/>
        <rFont val="Times New Roman"/>
        <family val="1"/>
      </rPr>
      <t xml:space="preserve">) avec la loi 
binomiale </t>
    </r>
    <r>
      <rPr>
        <b/>
        <i/>
        <sz val="10"/>
        <rFont val="Brush Script MT"/>
        <family val="4"/>
      </rPr>
      <t>B</t>
    </r>
    <r>
      <rPr>
        <b/>
        <sz val="10"/>
        <rFont val="Times New Roman"/>
        <family val="1"/>
      </rPr>
      <t xml:space="preserve">(40 ; </t>
    </r>
    <r>
      <rPr>
        <b/>
        <i/>
        <sz val="10"/>
        <rFont val="Times New Roman"/>
        <family val="1"/>
      </rPr>
      <t>p</t>
    </r>
    <r>
      <rPr>
        <b/>
        <sz val="10"/>
        <rFont val="Times New Roman"/>
        <family val="1"/>
      </rPr>
      <t>)</t>
    </r>
  </si>
  <si>
    <r>
      <t>P(X=</t>
    </r>
    <r>
      <rPr>
        <b/>
        <i/>
        <sz val="10"/>
        <rFont val="Times New Roman"/>
        <family val="1"/>
      </rPr>
      <t>k</t>
    </r>
    <r>
      <rPr>
        <b/>
        <sz val="10"/>
        <rFont val="Times New Roman"/>
        <family val="1"/>
      </rPr>
      <t xml:space="preserve">) avec la loi normale 
</t>
    </r>
    <r>
      <rPr>
        <b/>
        <i/>
        <sz val="10"/>
        <rFont val="Brush Script MT"/>
        <family val="4"/>
      </rPr>
      <t>B</t>
    </r>
    <r>
      <rPr>
        <b/>
        <sz val="10"/>
        <rFont val="Times New Roman"/>
        <family val="1"/>
      </rPr>
      <t>(40</t>
    </r>
    <r>
      <rPr>
        <b/>
        <i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; (</t>
    </r>
    <r>
      <rPr>
        <b/>
        <i/>
        <sz val="10"/>
        <rFont val="Times New Roman"/>
        <family val="1"/>
      </rPr>
      <t>p(1-p</t>
    </r>
    <r>
      <rPr>
        <b/>
        <sz val="10"/>
        <rFont val="Times New Roman"/>
        <family val="1"/>
      </rPr>
      <t>))</t>
    </r>
    <r>
      <rPr>
        <b/>
        <vertAlign val="superscript"/>
        <sz val="10"/>
        <rFont val="Times New Roman"/>
        <family val="1"/>
      </rPr>
      <t>1/2</t>
    </r>
    <r>
      <rPr>
        <b/>
        <sz val="10"/>
        <rFont val="Times New Roman"/>
        <family val="1"/>
      </rPr>
      <t>)</t>
    </r>
  </si>
  <si>
    <t>Echantillons de taille 10</t>
  </si>
  <si>
    <r>
      <t>p</t>
    </r>
    <r>
      <rPr>
        <b/>
        <sz val="10"/>
        <rFont val="Times New Roman"/>
        <family val="1"/>
      </rPr>
      <t>=</t>
    </r>
  </si>
  <si>
    <r>
      <t>p</t>
    </r>
    <r>
      <rPr>
        <b/>
        <sz val="10"/>
        <rFont val="Arial"/>
        <family val="2"/>
      </rPr>
      <t>=</t>
    </r>
  </si>
  <si>
    <r>
      <t>P(X=</t>
    </r>
    <r>
      <rPr>
        <b/>
        <i/>
        <sz val="10"/>
        <rFont val="Times New Roman"/>
        <family val="1"/>
      </rPr>
      <t>k</t>
    </r>
    <r>
      <rPr>
        <b/>
        <sz val="10"/>
        <rFont val="Times New Roman"/>
        <family val="1"/>
      </rPr>
      <t xml:space="preserve">) avec la loi 
binomiale </t>
    </r>
    <r>
      <rPr>
        <b/>
        <i/>
        <sz val="10"/>
        <rFont val="Brush Script MT"/>
        <family val="4"/>
      </rPr>
      <t>B</t>
    </r>
    <r>
      <rPr>
        <b/>
        <sz val="10"/>
        <rFont val="Times New Roman"/>
        <family val="1"/>
      </rPr>
      <t xml:space="preserve">(100 ; </t>
    </r>
    <r>
      <rPr>
        <b/>
        <i/>
        <sz val="10"/>
        <rFont val="Times New Roman"/>
        <family val="1"/>
      </rPr>
      <t>p</t>
    </r>
    <r>
      <rPr>
        <b/>
        <sz val="10"/>
        <rFont val="Times New Roman"/>
        <family val="1"/>
      </rPr>
      <t>)</t>
    </r>
  </si>
  <si>
    <r>
      <t>P(X=</t>
    </r>
    <r>
      <rPr>
        <b/>
        <i/>
        <sz val="10"/>
        <rFont val="Times New Roman"/>
        <family val="1"/>
      </rPr>
      <t>k</t>
    </r>
    <r>
      <rPr>
        <b/>
        <sz val="10"/>
        <rFont val="Times New Roman"/>
        <family val="1"/>
      </rPr>
      <t xml:space="preserve">) avec la loi normale 
</t>
    </r>
    <r>
      <rPr>
        <b/>
        <i/>
        <sz val="10"/>
        <rFont val="Brush Script MT"/>
        <family val="4"/>
      </rPr>
      <t>B</t>
    </r>
    <r>
      <rPr>
        <b/>
        <sz val="10"/>
        <rFont val="Times New Roman"/>
        <family val="1"/>
      </rPr>
      <t>(100</t>
    </r>
    <r>
      <rPr>
        <b/>
        <i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; (</t>
    </r>
    <r>
      <rPr>
        <b/>
        <i/>
        <sz val="10"/>
        <rFont val="Times New Roman"/>
        <family val="1"/>
      </rPr>
      <t>p(1-p</t>
    </r>
    <r>
      <rPr>
        <b/>
        <sz val="10"/>
        <rFont val="Times New Roman"/>
        <family val="1"/>
      </rPr>
      <t>))</t>
    </r>
    <r>
      <rPr>
        <b/>
        <vertAlign val="superscript"/>
        <sz val="10"/>
        <rFont val="Times New Roman"/>
        <family val="1"/>
      </rPr>
      <t>1/2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</si>
</sst>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0"/>
      <name val="Arial"/>
      <family val="0"/>
    </font>
    <font>
      <sz val="10"/>
      <name val="Times New Roman"/>
      <family val="1"/>
    </font>
    <font>
      <sz val="11.5"/>
      <name val="Arial"/>
      <family val="0"/>
    </font>
    <font>
      <b/>
      <sz val="10"/>
      <name val="Arial"/>
      <family val="2"/>
    </font>
    <font>
      <sz val="15.75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Brush Script MT"/>
      <family val="4"/>
    </font>
    <font>
      <b/>
      <vertAlign val="superscript"/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'Taille 10'!$A$5:$A$15</c:f>
              <c:numCache/>
            </c:numRef>
          </c:cat>
          <c:val>
            <c:numRef>
              <c:f>'Taille 10'!$B$5:$B$15</c:f>
              <c:numCache/>
            </c:numRef>
          </c:val>
        </c:ser>
        <c:gapWidth val="0"/>
        <c:axId val="50704540"/>
        <c:axId val="53687677"/>
      </c:barChart>
      <c:scatterChart>
        <c:scatterStyle val="lineMarker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'Taille 10'!$C$5:$C$15</c:f>
              <c:numCache/>
            </c:numRef>
          </c:yVal>
          <c:smooth val="1"/>
        </c:ser>
        <c:axId val="50704540"/>
        <c:axId val="53687677"/>
      </c:scatte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704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'Taille 40'!$A$5:$A$45</c:f>
              <c:numCache/>
            </c:numRef>
          </c:cat>
          <c:val>
            <c:numRef>
              <c:f>'Taille 40'!$B$5:$B$45</c:f>
              <c:numCache/>
            </c:numRef>
          </c:val>
        </c:ser>
        <c:gapWidth val="0"/>
        <c:axId val="13427046"/>
        <c:axId val="53734551"/>
      </c:barChart>
      <c:scatterChart>
        <c:scatterStyle val="lineMarker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'Taille 40'!$C$5:$C$45</c:f>
              <c:numCache/>
            </c:numRef>
          </c:yVal>
          <c:smooth val="1"/>
        </c:ser>
        <c:axId val="13427046"/>
        <c:axId val="53734551"/>
      </c:scatte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  <c:max val="0.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27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'Taille 100'!$A$5:$A$105</c:f>
              <c:numCache/>
            </c:numRef>
          </c:cat>
          <c:val>
            <c:numRef>
              <c:f>'Taille 100'!$B$5:$B$105</c:f>
              <c:numCache/>
            </c:numRef>
          </c:val>
        </c:ser>
        <c:gapWidth val="0"/>
        <c:axId val="13848912"/>
        <c:axId val="57531345"/>
      </c:barChart>
      <c:scatterChart>
        <c:scatterStyle val="lineMarker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'Taille 100'!$C$5:$C$105</c:f>
              <c:numCache/>
            </c:numRef>
          </c:yVal>
          <c:smooth val="1"/>
        </c:ser>
        <c:axId val="13848912"/>
        <c:axId val="57531345"/>
      </c:scatte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ax val="0.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848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38100</xdr:rowOff>
    </xdr:from>
    <xdr:to>
      <xdr:col>13</xdr:col>
      <xdr:colOff>438150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743325" y="523875"/>
        <a:ext cx="73437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66675</xdr:rowOff>
    </xdr:from>
    <xdr:to>
      <xdr:col>10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200525" y="561975"/>
        <a:ext cx="5334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38100</xdr:rowOff>
    </xdr:from>
    <xdr:to>
      <xdr:col>13</xdr:col>
      <xdr:colOff>438150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48100" y="523875"/>
        <a:ext cx="73437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2" max="2" width="16.8515625" style="0" customWidth="1"/>
    <col min="3" max="3" width="22.57421875" style="0" customWidth="1"/>
  </cols>
  <sheetData>
    <row r="2" spans="2:5" ht="12.75">
      <c r="B2" s="15" t="s">
        <v>7</v>
      </c>
      <c r="C2" s="2">
        <f>E2/100</f>
        <v>0.44</v>
      </c>
      <c r="E2">
        <v>44</v>
      </c>
    </row>
    <row r="4" spans="1:3" ht="30">
      <c r="A4" s="9" t="s">
        <v>2</v>
      </c>
      <c r="B4" s="10" t="s">
        <v>3</v>
      </c>
      <c r="C4" s="10" t="s">
        <v>4</v>
      </c>
    </row>
    <row r="5" spans="1:3" ht="12.75">
      <c r="A5" s="11">
        <v>0</v>
      </c>
      <c r="B5" s="11">
        <f>BINOMDIST(A5,10,$C$2,0)</f>
        <v>0.0030330548909611437</v>
      </c>
      <c r="C5" s="11">
        <f>1/(SQRT(2*PI()*10*$C$2*(1-$C$2)))*EXP(-0.5*(A5-10*$C$2)^2/(10*$C$2*(1-$C$2)))</f>
        <v>0.004999571928007103</v>
      </c>
    </row>
    <row r="6" spans="1:3" ht="12.75">
      <c r="A6" s="12">
        <v>1</v>
      </c>
      <c r="B6" s="12">
        <f>BINOMDIST(A6,10,$C$2,0)</f>
        <v>0.02383114557183756</v>
      </c>
      <c r="C6" s="12">
        <f>1/(SQRT(2*PI()*10*$C$2*(1-$C$2)))*EXP(-0.5*(A6-10*$C$2)^2/(10*$C$2*(1-$C$2)))</f>
        <v>0.024340569918114684</v>
      </c>
    </row>
    <row r="7" spans="1:3" ht="12.75">
      <c r="A7" s="12">
        <v>2</v>
      </c>
      <c r="B7" s="12">
        <f aca="true" t="shared" si="0" ref="B7:B15">BINOMDIST(A7,10,$C$2,0)</f>
        <v>0.0842601218432828</v>
      </c>
      <c r="C7" s="12">
        <f aca="true" t="shared" si="1" ref="C7:C15">1/(SQRT(2*PI()*10*$C$2*(1-$C$2)))*EXP(-0.5*(A7-10*$C$2)^2/(10*$C$2*(1-$C$2)))</f>
        <v>0.07897193641561524</v>
      </c>
    </row>
    <row r="8" spans="1:3" ht="12.75">
      <c r="A8" s="12">
        <v>3</v>
      </c>
      <c r="B8" s="12">
        <f t="shared" si="0"/>
        <v>0.17654501719544968</v>
      </c>
      <c r="C8" s="12">
        <f t="shared" si="1"/>
        <v>0.1707493087650433</v>
      </c>
    </row>
    <row r="9" spans="1:3" ht="12.75">
      <c r="A9" s="12">
        <v>4</v>
      </c>
      <c r="B9" s="12">
        <f t="shared" si="0"/>
        <v>0.24274939864374326</v>
      </c>
      <c r="C9" s="12">
        <f t="shared" si="1"/>
        <v>0.2460306669286616</v>
      </c>
    </row>
    <row r="10" spans="1:3" ht="12.75">
      <c r="A10" s="12">
        <v>5</v>
      </c>
      <c r="B10" s="12">
        <f t="shared" si="0"/>
        <v>0.22887800443552933</v>
      </c>
      <c r="C10" s="12">
        <f t="shared" si="1"/>
        <v>0.2362455605536235</v>
      </c>
    </row>
    <row r="11" spans="1:3" ht="12.75">
      <c r="A11" s="12">
        <v>6</v>
      </c>
      <c r="B11" s="12">
        <f t="shared" si="0"/>
        <v>0.14986059814231087</v>
      </c>
      <c r="C11" s="12">
        <f t="shared" si="1"/>
        <v>0.15117577058659862</v>
      </c>
    </row>
    <row r="12" spans="1:3" ht="12.75">
      <c r="A12" s="12">
        <v>7</v>
      </c>
      <c r="B12" s="12">
        <f t="shared" si="0"/>
        <v>0.06728435018634364</v>
      </c>
      <c r="C12" s="12">
        <f t="shared" si="1"/>
        <v>0.06446809667165067</v>
      </c>
    </row>
    <row r="13" spans="1:3" ht="12.75">
      <c r="A13" s="12">
        <v>8</v>
      </c>
      <c r="B13" s="12">
        <f t="shared" si="0"/>
        <v>0.01982485317990482</v>
      </c>
      <c r="C13" s="12">
        <f t="shared" si="1"/>
        <v>0.01832110351692128</v>
      </c>
    </row>
    <row r="14" spans="1:3" ht="12.75">
      <c r="A14" s="12">
        <v>9</v>
      </c>
      <c r="B14" s="12">
        <f t="shared" si="0"/>
        <v>0.0034614823012532217</v>
      </c>
      <c r="C14" s="12">
        <f t="shared" si="1"/>
        <v>0.003469784728404843</v>
      </c>
    </row>
    <row r="15" spans="1:3" ht="12.75">
      <c r="A15" s="13">
        <v>10</v>
      </c>
      <c r="B15" s="13">
        <f t="shared" si="0"/>
        <v>0.0002719736093841819</v>
      </c>
      <c r="C15" s="13">
        <f t="shared" si="1"/>
        <v>0.00043792279962942196</v>
      </c>
    </row>
    <row r="30" ht="12.75">
      <c r="H30" s="1" t="s">
        <v>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A4" sqref="A4:C4"/>
    </sheetView>
  </sheetViews>
  <sheetFormatPr defaultColWidth="11.421875" defaultRowHeight="12.75"/>
  <cols>
    <col min="1" max="1" width="11.421875" style="3" customWidth="1"/>
    <col min="2" max="2" width="17.8515625" style="3" customWidth="1"/>
    <col min="3" max="3" width="23.00390625" style="3" customWidth="1"/>
    <col min="4" max="16384" width="11.421875" style="3" customWidth="1"/>
  </cols>
  <sheetData>
    <row r="1" ht="12.75"/>
    <row r="2" spans="2:5" ht="13.5">
      <c r="B2" s="14" t="s">
        <v>6</v>
      </c>
      <c r="C2" s="4">
        <f>E2/100</f>
        <v>0.31</v>
      </c>
      <c r="E2" s="3">
        <v>31</v>
      </c>
    </row>
    <row r="3" ht="12.75"/>
    <row r="4" spans="1:3" ht="30">
      <c r="A4" s="9" t="s">
        <v>2</v>
      </c>
      <c r="B4" s="10" t="s">
        <v>3</v>
      </c>
      <c r="C4" s="10" t="s">
        <v>4</v>
      </c>
    </row>
    <row r="5" spans="1:3" ht="12.75">
      <c r="A5" s="6">
        <v>0</v>
      </c>
      <c r="B5" s="6">
        <f>BINOMDIST(A5,40,$C$2,0)</f>
        <v>3.5806644914476996E-07</v>
      </c>
      <c r="C5" s="6">
        <f>1/(SQRT(2*PI()*40*$C$2*(1-$C$2)))*EXP(-0.5*(A5-40*$C$2)^2/(40*$C$2*(1-$C$2)))</f>
        <v>1.7077270738643224E-05</v>
      </c>
    </row>
    <row r="6" spans="1:3" ht="12.75">
      <c r="A6" s="7">
        <v>1</v>
      </c>
      <c r="B6" s="7">
        <f aca="true" t="shared" si="0" ref="B6:B45">BINOMDIST(A6,40,$C$2,0)</f>
        <v>6.434817346949496E-06</v>
      </c>
      <c r="C6" s="7">
        <f aca="true" t="shared" si="1" ref="C6:C45">1/(SQRT(2*PI()*40*$C$2*(1-$C$2)))*EXP(-0.5*(A6-40*$C$2)^2/(40*$C$2*(1-$C$2)))</f>
        <v>6.862008131386291E-05</v>
      </c>
    </row>
    <row r="7" spans="1:3" ht="12.75">
      <c r="A7" s="7">
        <v>2</v>
      </c>
      <c r="B7" s="7">
        <f t="shared" si="0"/>
        <v>5.6374595452622715E-05</v>
      </c>
      <c r="C7" s="7">
        <f t="shared" si="1"/>
        <v>0.0002453154704425479</v>
      </c>
    </row>
    <row r="8" spans="1:3" ht="12.75">
      <c r="A8" s="7">
        <v>3</v>
      </c>
      <c r="B8" s="7">
        <f t="shared" si="0"/>
        <v>0.00032081774610236537</v>
      </c>
      <c r="C8" s="7">
        <f t="shared" si="1"/>
        <v>0.0007802604433346134</v>
      </c>
    </row>
    <row r="9" spans="1:3" ht="12.75">
      <c r="A9" s="7">
        <v>4</v>
      </c>
      <c r="B9" s="7">
        <f t="shared" si="0"/>
        <v>0.0013332534593456986</v>
      </c>
      <c r="C9" s="7">
        <f t="shared" si="1"/>
        <v>0.0022079802646855383</v>
      </c>
    </row>
    <row r="10" spans="1:3" ht="12.75">
      <c r="A10" s="7">
        <v>5</v>
      </c>
      <c r="B10" s="7">
        <f t="shared" si="0"/>
        <v>0.004312785103274788</v>
      </c>
      <c r="C10" s="7">
        <f t="shared" si="1"/>
        <v>0.005558936697580207</v>
      </c>
    </row>
    <row r="11" spans="1:3" ht="12.75">
      <c r="A11" s="7">
        <v>6</v>
      </c>
      <c r="B11" s="7">
        <f t="shared" si="0"/>
        <v>0.011302830524282947</v>
      </c>
      <c r="C11" s="7">
        <f t="shared" si="1"/>
        <v>0.012451716207896065</v>
      </c>
    </row>
    <row r="12" spans="1:3" ht="12.75">
      <c r="A12" s="7">
        <v>7</v>
      </c>
      <c r="B12" s="7">
        <f t="shared" si="0"/>
        <v>0.024664975926696125</v>
      </c>
      <c r="C12" s="7">
        <f t="shared" si="1"/>
        <v>0.024814620828452653</v>
      </c>
    </row>
    <row r="13" spans="1:3" ht="12.75">
      <c r="A13" s="7">
        <v>8</v>
      </c>
      <c r="B13" s="7">
        <f t="shared" si="0"/>
        <v>0.04571063473371402</v>
      </c>
      <c r="C13" s="7">
        <f t="shared" si="1"/>
        <v>0.0439974004370116</v>
      </c>
    </row>
    <row r="14" spans="1:3" ht="12.75">
      <c r="A14" s="7">
        <v>9</v>
      </c>
      <c r="B14" s="7">
        <f t="shared" si="0"/>
        <v>0.07301924260200368</v>
      </c>
      <c r="C14" s="7">
        <f t="shared" si="1"/>
        <v>0.06940445288442752</v>
      </c>
    </row>
    <row r="15" spans="1:3" ht="12.75">
      <c r="A15" s="7">
        <v>10</v>
      </c>
      <c r="B15" s="7">
        <f t="shared" si="0"/>
        <v>0.10169781469641397</v>
      </c>
      <c r="C15" s="7">
        <f t="shared" si="1"/>
        <v>0.09740664767124545</v>
      </c>
    </row>
    <row r="16" spans="1:3" ht="12.75">
      <c r="A16" s="7">
        <v>11</v>
      </c>
      <c r="B16" s="7">
        <f t="shared" si="0"/>
        <v>0.1246099705766335</v>
      </c>
      <c r="C16" s="7">
        <f t="shared" si="1"/>
        <v>0.12162722639274609</v>
      </c>
    </row>
    <row r="17" spans="1:3" ht="12.75">
      <c r="A17" s="7">
        <v>12</v>
      </c>
      <c r="B17" s="7">
        <f t="shared" si="0"/>
        <v>0.13529512505844646</v>
      </c>
      <c r="C17" s="7">
        <f t="shared" si="1"/>
        <v>0.13511823183665073</v>
      </c>
    </row>
    <row r="18" spans="1:3" ht="12.75">
      <c r="A18" s="7">
        <v>13</v>
      </c>
      <c r="B18" s="7">
        <f t="shared" si="0"/>
        <v>0.1309210351736137</v>
      </c>
      <c r="C18" s="7">
        <f t="shared" si="1"/>
        <v>0.13354820275612012</v>
      </c>
    </row>
    <row r="19" spans="1:3" ht="12.75">
      <c r="A19" s="7">
        <v>14</v>
      </c>
      <c r="B19" s="7">
        <f t="shared" si="0"/>
        <v>0.11343779134608147</v>
      </c>
      <c r="C19" s="7">
        <f t="shared" si="1"/>
        <v>0.11743649649472974</v>
      </c>
    </row>
    <row r="20" spans="1:3" ht="12.75">
      <c r="A20" s="7">
        <v>15</v>
      </c>
      <c r="B20" s="7">
        <f t="shared" si="0"/>
        <v>0.08833899499994355</v>
      </c>
      <c r="C20" s="7">
        <f t="shared" si="1"/>
        <v>0.09187747876187587</v>
      </c>
    </row>
    <row r="21" spans="1:3" ht="12.75">
      <c r="A21" s="7">
        <v>16</v>
      </c>
      <c r="B21" s="7">
        <f t="shared" si="0"/>
        <v>0.06201333435231552</v>
      </c>
      <c r="C21" s="7">
        <f t="shared" si="1"/>
        <v>0.06395227463231566</v>
      </c>
    </row>
    <row r="22" spans="1:3" ht="12.75">
      <c r="A22" s="7">
        <v>17</v>
      </c>
      <c r="B22" s="7">
        <f t="shared" si="0"/>
        <v>0.0393332657784508</v>
      </c>
      <c r="C22" s="7">
        <f t="shared" si="1"/>
        <v>0.039604439096820584</v>
      </c>
    </row>
    <row r="23" spans="1:3" ht="12.75">
      <c r="A23" s="7">
        <v>18</v>
      </c>
      <c r="B23" s="7">
        <f t="shared" si="0"/>
        <v>0.022580208132073627</v>
      </c>
      <c r="C23" s="7">
        <f t="shared" si="1"/>
        <v>0.021820901156268703</v>
      </c>
    </row>
    <row r="24" spans="1:3" ht="12.75">
      <c r="A24" s="7">
        <v>19</v>
      </c>
      <c r="B24" s="7">
        <f t="shared" si="0"/>
        <v>0.01174653085131519</v>
      </c>
      <c r="C24" s="7">
        <f t="shared" si="1"/>
        <v>0.010696518369406376</v>
      </c>
    </row>
    <row r="25" spans="1:3" ht="12.75">
      <c r="A25" s="7">
        <v>20</v>
      </c>
      <c r="B25" s="7">
        <f t="shared" si="0"/>
        <v>0.005541298249424775</v>
      </c>
      <c r="C25" s="7">
        <f t="shared" si="1"/>
        <v>0.0046650160765943595</v>
      </c>
    </row>
    <row r="26" spans="1:3" ht="12.75">
      <c r="A26" s="7">
        <v>21</v>
      </c>
      <c r="B26" s="7">
        <f t="shared" si="0"/>
        <v>0.002371017884501968</v>
      </c>
      <c r="C26" s="7">
        <f t="shared" si="1"/>
        <v>0.0018101092692147966</v>
      </c>
    </row>
    <row r="27" spans="1:7" ht="12.75">
      <c r="A27" s="7">
        <v>22</v>
      </c>
      <c r="B27" s="7">
        <f t="shared" si="0"/>
        <v>0.0009199799301526085</v>
      </c>
      <c r="C27" s="7">
        <f t="shared" si="1"/>
        <v>0.0006248810924149901</v>
      </c>
      <c r="G27" s="5" t="s">
        <v>0</v>
      </c>
    </row>
    <row r="28" spans="1:3" ht="12.75">
      <c r="A28" s="7">
        <v>23</v>
      </c>
      <c r="B28" s="7">
        <f t="shared" si="0"/>
        <v>0.00032347120417464164</v>
      </c>
      <c r="C28" s="7">
        <f t="shared" si="1"/>
        <v>0.00019192472185643154</v>
      </c>
    </row>
    <row r="29" spans="1:3" ht="12.75">
      <c r="A29" s="7">
        <v>24</v>
      </c>
      <c r="B29" s="7">
        <f t="shared" si="0"/>
        <v>0.00010294041340581887</v>
      </c>
      <c r="C29" s="7">
        <f t="shared" si="1"/>
        <v>5.244515821121492E-05</v>
      </c>
    </row>
    <row r="30" spans="1:3" ht="12.75">
      <c r="A30" s="7">
        <v>25</v>
      </c>
      <c r="B30" s="7">
        <f t="shared" si="0"/>
        <v>2.9599098579296353E-05</v>
      </c>
      <c r="C30" s="7">
        <f t="shared" si="1"/>
        <v>1.2750312350744578E-05</v>
      </c>
    </row>
    <row r="31" spans="1:3" ht="12.75">
      <c r="A31" s="7">
        <v>26</v>
      </c>
      <c r="B31" s="7">
        <f t="shared" si="0"/>
        <v>7.672007156841036E-06</v>
      </c>
      <c r="C31" s="7">
        <f t="shared" si="1"/>
        <v>2.7578916016106106E-06</v>
      </c>
    </row>
    <row r="32" spans="1:3" ht="12.75">
      <c r="A32" s="7">
        <v>27</v>
      </c>
      <c r="B32" s="7">
        <f t="shared" si="0"/>
        <v>1.787252338201294E-06</v>
      </c>
      <c r="C32" s="7">
        <f t="shared" si="1"/>
        <v>5.307310601670829E-07</v>
      </c>
    </row>
    <row r="33" spans="1:3" ht="12.75">
      <c r="A33" s="7">
        <v>28</v>
      </c>
      <c r="B33" s="7">
        <f t="shared" si="0"/>
        <v>3.728067765502688E-07</v>
      </c>
      <c r="C33" s="7">
        <f t="shared" si="1"/>
        <v>9.086837493580067E-08</v>
      </c>
    </row>
    <row r="34" spans="1:3" ht="12.75">
      <c r="A34" s="7">
        <v>29</v>
      </c>
      <c r="B34" s="7">
        <f t="shared" si="0"/>
        <v>6.930740673498256E-08</v>
      </c>
      <c r="C34" s="7">
        <f t="shared" si="1"/>
        <v>1.3841780628518997E-08</v>
      </c>
    </row>
    <row r="35" spans="1:3" ht="12.75">
      <c r="A35" s="7">
        <v>30</v>
      </c>
      <c r="B35" s="7">
        <f t="shared" si="0"/>
        <v>1.1417307099820796E-08</v>
      </c>
      <c r="C35" s="7">
        <f t="shared" si="1"/>
        <v>1.875910468167846E-09</v>
      </c>
    </row>
    <row r="36" spans="1:3" ht="12.75">
      <c r="A36" s="7">
        <v>31</v>
      </c>
      <c r="B36" s="7">
        <f t="shared" si="0"/>
        <v>1.6546821883798265E-09</v>
      </c>
      <c r="C36" s="7">
        <f t="shared" si="1"/>
        <v>2.2618989340257589E-10</v>
      </c>
    </row>
    <row r="37" spans="1:3" ht="12.75">
      <c r="A37" s="7">
        <v>32</v>
      </c>
      <c r="B37" s="7">
        <f t="shared" si="0"/>
        <v>2.0908348304255978E-10</v>
      </c>
      <c r="C37" s="7">
        <f t="shared" si="1"/>
        <v>2.4264716920249683E-11</v>
      </c>
    </row>
    <row r="38" spans="1:3" ht="12.75">
      <c r="A38" s="7">
        <v>33</v>
      </c>
      <c r="B38" s="7">
        <f t="shared" si="0"/>
        <v>2.2772377599716663E-11</v>
      </c>
      <c r="C38" s="7">
        <f t="shared" si="1"/>
        <v>2.3158914872934583E-12</v>
      </c>
    </row>
    <row r="39" spans="1:3" ht="12.75">
      <c r="A39" s="7">
        <v>34</v>
      </c>
      <c r="B39" s="7">
        <f t="shared" si="0"/>
        <v>2.1063963934946804E-12</v>
      </c>
      <c r="C39" s="7">
        <f t="shared" si="1"/>
        <v>1.9665370263345947E-13</v>
      </c>
    </row>
    <row r="40" spans="1:3" ht="12.75">
      <c r="A40" s="7">
        <v>35</v>
      </c>
      <c r="B40" s="7">
        <f t="shared" si="0"/>
        <v>1.6223177192132953E-13</v>
      </c>
      <c r="C40" s="7">
        <f t="shared" si="1"/>
        <v>1.4856858716447905E-14</v>
      </c>
    </row>
    <row r="41" spans="1:3" ht="12.75">
      <c r="A41" s="7">
        <v>36</v>
      </c>
      <c r="B41" s="7">
        <f t="shared" si="0"/>
        <v>1.0123158070775398E-14</v>
      </c>
      <c r="C41" s="7">
        <f t="shared" si="1"/>
        <v>9.986028544210494E-16</v>
      </c>
    </row>
    <row r="42" spans="1:3" ht="12.75">
      <c r="A42" s="7">
        <v>37</v>
      </c>
      <c r="B42" s="7">
        <f t="shared" si="0"/>
        <v>4.916849200063259E-16</v>
      </c>
      <c r="C42" s="7">
        <f t="shared" si="1"/>
        <v>5.971721657063321E-17</v>
      </c>
    </row>
    <row r="43" spans="1:3" ht="12.75">
      <c r="A43" s="7">
        <v>38</v>
      </c>
      <c r="B43" s="7">
        <f t="shared" si="0"/>
        <v>1.743962530914887E-17</v>
      </c>
      <c r="C43" s="7">
        <f t="shared" si="1"/>
        <v>3.177219760886799E-18</v>
      </c>
    </row>
    <row r="44" spans="1:3" ht="12.75">
      <c r="A44" s="7">
        <v>39</v>
      </c>
      <c r="B44" s="7">
        <f t="shared" si="0"/>
        <v>4.018048194601377E-19</v>
      </c>
      <c r="C44" s="7">
        <f t="shared" si="1"/>
        <v>1.5039586544429369E-19</v>
      </c>
    </row>
    <row r="45" spans="1:3" ht="12.75">
      <c r="A45" s="8">
        <v>40</v>
      </c>
      <c r="B45" s="8">
        <f t="shared" si="0"/>
        <v>4.513025146110245E-21</v>
      </c>
      <c r="C45" s="8">
        <f t="shared" si="1"/>
        <v>6.3338165933605046E-21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5"/>
  <sheetViews>
    <sheetView tabSelected="1" workbookViewId="0" topLeftCell="A1">
      <selection activeCell="O33" sqref="O33"/>
    </sheetView>
  </sheetViews>
  <sheetFormatPr defaultColWidth="11.421875" defaultRowHeight="12.75"/>
  <cols>
    <col min="1" max="1" width="5.8515625" style="0" customWidth="1"/>
    <col min="2" max="2" width="19.140625" style="0" customWidth="1"/>
    <col min="3" max="3" width="22.00390625" style="0" customWidth="1"/>
  </cols>
  <sheetData>
    <row r="2" spans="2:5" ht="12.75">
      <c r="B2" s="15" t="s">
        <v>7</v>
      </c>
      <c r="C2" s="2">
        <f>E2/100</f>
        <v>0.37</v>
      </c>
      <c r="E2">
        <v>37</v>
      </c>
    </row>
    <row r="4" spans="1:3" ht="30">
      <c r="A4" s="9" t="s">
        <v>2</v>
      </c>
      <c r="B4" s="10" t="s">
        <v>8</v>
      </c>
      <c r="C4" s="10" t="s">
        <v>9</v>
      </c>
    </row>
    <row r="5" spans="1:3" ht="12.75">
      <c r="A5" s="11">
        <v>0</v>
      </c>
      <c r="B5" s="11">
        <f>BINOMDIST(A5,100,$C$2,0)</f>
        <v>8.591222076467474E-21</v>
      </c>
      <c r="C5" s="11">
        <f>1/(SQRT(2*PI()*100*$C$2*(1-$C$2)))*EXP(-0.5*(A5-100*$C$2)^2/(100*$C$2*(1-$C$2)))</f>
        <v>1.4589721444078004E-14</v>
      </c>
    </row>
    <row r="6" spans="1:3" ht="12.75">
      <c r="A6" s="12">
        <v>1</v>
      </c>
      <c r="B6" s="12">
        <f>BINOMDIST(A6,100,$C$2,0)</f>
        <v>5.045638362369812E-19</v>
      </c>
      <c r="C6" s="12">
        <f>1/(SQRT(2*PI()*100*$C$2*(1-$C$2)))*EXP(-0.5*(A6-100*$C$2)^2/(100*$C$2*(1-$C$2)))</f>
        <v>6.983734085232919E-14</v>
      </c>
    </row>
    <row r="7" spans="1:3" ht="12.75">
      <c r="A7" s="12">
        <v>2</v>
      </c>
      <c r="B7" s="12">
        <f aca="true" t="shared" si="0" ref="B7:B70">BINOMDIST(A7,100,$C$2,0)</f>
        <v>1.466839152488935E-17</v>
      </c>
      <c r="C7" s="12">
        <f aca="true" t="shared" si="1" ref="C7:C70">1/(SQRT(2*PI()*100*$C$2*(1-$C$2)))*EXP(-0.5*(A7-100*$C$2)^2/(100*$C$2*(1-$C$2)))</f>
        <v>3.2025589846015007E-13</v>
      </c>
    </row>
    <row r="8" spans="1:3" ht="12.75">
      <c r="A8" s="12">
        <v>3</v>
      </c>
      <c r="B8" s="12">
        <f t="shared" si="0"/>
        <v>2.8141580777380254E-16</v>
      </c>
      <c r="C8" s="12">
        <f t="shared" si="1"/>
        <v>1.4069391933670743E-12</v>
      </c>
    </row>
    <row r="9" spans="1:3" ht="12.75">
      <c r="A9" s="12">
        <v>4</v>
      </c>
      <c r="B9" s="12">
        <f t="shared" si="0"/>
        <v>4.0079418019848504E-15</v>
      </c>
      <c r="C9" s="12">
        <f t="shared" si="1"/>
        <v>5.9213709242375644E-12</v>
      </c>
    </row>
    <row r="10" spans="1:3" ht="12.75">
      <c r="A10" s="12">
        <v>5</v>
      </c>
      <c r="B10" s="12">
        <f t="shared" si="0"/>
        <v>4.5194315176667186E-14</v>
      </c>
      <c r="C10" s="12">
        <f t="shared" si="1"/>
        <v>2.387470168400812E-11</v>
      </c>
    </row>
    <row r="11" spans="1:3" ht="12.75">
      <c r="A11" s="12">
        <v>6</v>
      </c>
      <c r="B11" s="12">
        <f t="shared" si="0"/>
        <v>4.202593064708592E-13</v>
      </c>
      <c r="C11" s="12">
        <f t="shared" si="1"/>
        <v>9.221942048680996E-11</v>
      </c>
    </row>
    <row r="12" spans="1:3" ht="12.75">
      <c r="A12" s="12">
        <v>7</v>
      </c>
      <c r="B12" s="12">
        <f t="shared" si="0"/>
        <v>3.314426004321191E-12</v>
      </c>
      <c r="C12" s="12">
        <f t="shared" si="1"/>
        <v>3.412522879802544E-10</v>
      </c>
    </row>
    <row r="13" spans="1:3" ht="12.75">
      <c r="A13" s="12">
        <v>8</v>
      </c>
      <c r="B13" s="12">
        <f t="shared" si="0"/>
        <v>2.262884896997872E-11</v>
      </c>
      <c r="C13" s="12">
        <f t="shared" si="1"/>
        <v>1.2097552153143514E-09</v>
      </c>
    </row>
    <row r="14" spans="1:3" ht="12.75">
      <c r="A14" s="12">
        <v>9</v>
      </c>
      <c r="B14" s="12">
        <f t="shared" si="0"/>
        <v>1.3585291339295835E-10</v>
      </c>
      <c r="C14" s="12">
        <f t="shared" si="1"/>
        <v>4.108546270236776E-09</v>
      </c>
    </row>
    <row r="15" spans="1:3" ht="12.75">
      <c r="A15" s="12">
        <v>10</v>
      </c>
      <c r="B15" s="12">
        <f t="shared" si="0"/>
        <v>7.260583482445879E-10</v>
      </c>
      <c r="C15" s="12">
        <f t="shared" si="1"/>
        <v>1.336742049451066E-08</v>
      </c>
    </row>
    <row r="16" spans="1:3" ht="12.75">
      <c r="A16" s="12">
        <v>11</v>
      </c>
      <c r="B16" s="12">
        <f t="shared" si="0"/>
        <v>3.4888518032532283E-09</v>
      </c>
      <c r="C16" s="12">
        <f t="shared" si="1"/>
        <v>4.166542203397359E-08</v>
      </c>
    </row>
    <row r="17" spans="1:3" ht="12.75">
      <c r="A17" s="12">
        <v>12</v>
      </c>
      <c r="B17" s="12">
        <f t="shared" si="0"/>
        <v>1.519681083083712E-08</v>
      </c>
      <c r="C17" s="12">
        <f t="shared" si="1"/>
        <v>1.2441498993984333E-07</v>
      </c>
    </row>
    <row r="18" spans="1:3" ht="12.75">
      <c r="A18" s="12">
        <v>13</v>
      </c>
      <c r="B18" s="12">
        <f t="shared" si="0"/>
        <v>6.041613683175274E-08</v>
      </c>
      <c r="C18" s="12">
        <f t="shared" si="1"/>
        <v>3.559085166071772E-07</v>
      </c>
    </row>
    <row r="19" spans="1:3" ht="12.75">
      <c r="A19" s="12">
        <v>14</v>
      </c>
      <c r="B19" s="12">
        <f t="shared" si="0"/>
        <v>2.2049834972949195E-07</v>
      </c>
      <c r="C19" s="12">
        <f t="shared" si="1"/>
        <v>9.753776507993895E-07</v>
      </c>
    </row>
    <row r="20" spans="1:3" ht="12.75">
      <c r="A20" s="12">
        <v>15</v>
      </c>
      <c r="B20" s="12">
        <f t="shared" si="0"/>
        <v>7.424611098828001E-07</v>
      </c>
      <c r="C20" s="12">
        <f t="shared" si="1"/>
        <v>2.5608018098508283E-06</v>
      </c>
    </row>
    <row r="21" spans="1:3" ht="12.75">
      <c r="A21" s="12">
        <v>16</v>
      </c>
      <c r="B21" s="12">
        <f t="shared" si="0"/>
        <v>2.3165081255767904E-06</v>
      </c>
      <c r="C21" s="12">
        <f t="shared" si="1"/>
        <v>6.440919689034318E-06</v>
      </c>
    </row>
    <row r="22" spans="1:3" ht="12.75">
      <c r="A22" s="12">
        <v>17</v>
      </c>
      <c r="B22" s="12">
        <f t="shared" si="0"/>
        <v>6.7224157369679254E-06</v>
      </c>
      <c r="C22" s="12">
        <f t="shared" si="1"/>
        <v>1.5519886758300356E-05</v>
      </c>
    </row>
    <row r="23" spans="1:3" ht="12.75">
      <c r="A23" s="12">
        <v>18</v>
      </c>
      <c r="B23" s="12">
        <f t="shared" si="0"/>
        <v>1.820506060690351E-05</v>
      </c>
      <c r="C23" s="12">
        <f t="shared" si="1"/>
        <v>3.5825970192247114E-05</v>
      </c>
    </row>
    <row r="24" spans="1:3" ht="12.75">
      <c r="A24" s="12">
        <v>19</v>
      </c>
      <c r="B24" s="12">
        <f t="shared" si="0"/>
        <v>4.614382112058907E-05</v>
      </c>
      <c r="C24" s="12">
        <f t="shared" si="1"/>
        <v>7.922753071285541E-05</v>
      </c>
    </row>
    <row r="25" spans="1:3" ht="12.75">
      <c r="A25" s="12">
        <v>20</v>
      </c>
      <c r="B25" s="12">
        <f t="shared" si="0"/>
        <v>0.00010975637452254405</v>
      </c>
      <c r="C25" s="12">
        <f t="shared" si="1"/>
        <v>0.00016785065054648982</v>
      </c>
    </row>
    <row r="26" spans="1:3" ht="12.75">
      <c r="A26" s="12">
        <v>21</v>
      </c>
      <c r="B26" s="12">
        <f t="shared" si="0"/>
        <v>0.0002455622589468871</v>
      </c>
      <c r="C26" s="12">
        <f t="shared" si="1"/>
        <v>0.00034067376110163744</v>
      </c>
    </row>
    <row r="27" spans="1:3" ht="12.75">
      <c r="A27" s="12">
        <v>22</v>
      </c>
      <c r="B27" s="12">
        <f t="shared" si="0"/>
        <v>0.0005178776932913051</v>
      </c>
      <c r="C27" s="12">
        <f t="shared" si="1"/>
        <v>0.0006624042187793468</v>
      </c>
    </row>
    <row r="28" spans="1:3" ht="12.75">
      <c r="A28" s="12">
        <v>23</v>
      </c>
      <c r="B28" s="12">
        <f t="shared" si="0"/>
        <v>0.0010314665444021399</v>
      </c>
      <c r="C28" s="12">
        <f t="shared" si="1"/>
        <v>0.0012338894256791093</v>
      </c>
    </row>
    <row r="29" spans="1:3" ht="12.75">
      <c r="A29" s="12">
        <v>24</v>
      </c>
      <c r="B29" s="12">
        <f t="shared" si="0"/>
        <v>0.0019435503869058865</v>
      </c>
      <c r="C29" s="12">
        <f t="shared" si="1"/>
        <v>0.0022019027968362276</v>
      </c>
    </row>
    <row r="30" spans="1:8" ht="12.75">
      <c r="A30" s="12">
        <v>25</v>
      </c>
      <c r="B30" s="12">
        <f t="shared" si="0"/>
        <v>0.0034700086907805535</v>
      </c>
      <c r="C30" s="12">
        <f t="shared" si="1"/>
        <v>0.0037643395609654197</v>
      </c>
      <c r="H30" s="1" t="s">
        <v>1</v>
      </c>
    </row>
    <row r="31" spans="1:3" ht="12.75">
      <c r="A31" s="12">
        <v>26</v>
      </c>
      <c r="B31" s="12">
        <f t="shared" si="0"/>
        <v>0.005878677727054951</v>
      </c>
      <c r="C31" s="12">
        <f t="shared" si="1"/>
        <v>0.0061652144667241745</v>
      </c>
    </row>
    <row r="32" spans="1:3" ht="12.75">
      <c r="A32" s="12">
        <v>27</v>
      </c>
      <c r="B32" s="12">
        <f t="shared" si="0"/>
        <v>0.009462562972766875</v>
      </c>
      <c r="C32" s="12">
        <f t="shared" si="1"/>
        <v>0.009673337352251614</v>
      </c>
    </row>
    <row r="33" spans="1:3" ht="12.75">
      <c r="A33" s="12">
        <v>28</v>
      </c>
      <c r="B33" s="12">
        <f t="shared" si="0"/>
        <v>0.014488879018958872</v>
      </c>
      <c r="C33" s="12">
        <f t="shared" si="1"/>
        <v>0.014540295305986188</v>
      </c>
    </row>
    <row r="34" spans="1:3" ht="12.75">
      <c r="A34" s="12">
        <v>29</v>
      </c>
      <c r="B34" s="12">
        <f t="shared" si="0"/>
        <v>0.021126641328137012</v>
      </c>
      <c r="C34" s="12">
        <f t="shared" si="1"/>
        <v>0.02093817706409926</v>
      </c>
    </row>
    <row r="35" spans="1:3" ht="12.75">
      <c r="A35" s="12">
        <v>30</v>
      </c>
      <c r="B35" s="12">
        <f t="shared" si="0"/>
        <v>0.02936491363439986</v>
      </c>
      <c r="C35" s="12">
        <f t="shared" si="1"/>
        <v>0.028885058895689757</v>
      </c>
    </row>
    <row r="36" spans="1:3" ht="12.75">
      <c r="A36" s="12">
        <v>31</v>
      </c>
      <c r="B36" s="12">
        <f t="shared" si="0"/>
        <v>0.03894271700619349</v>
      </c>
      <c r="C36" s="12">
        <f t="shared" si="1"/>
        <v>0.03817476697853231</v>
      </c>
    </row>
    <row r="37" spans="1:3" ht="12.75">
      <c r="A37" s="12">
        <v>32</v>
      </c>
      <c r="B37" s="12">
        <f t="shared" si="0"/>
        <v>0.04931585144683139</v>
      </c>
      <c r="C37" s="12">
        <f t="shared" si="1"/>
        <v>0.04833350391408148</v>
      </c>
    </row>
    <row r="38" spans="1:3" ht="12.75">
      <c r="A38" s="12">
        <v>33</v>
      </c>
      <c r="B38" s="12">
        <f t="shared" si="0"/>
        <v>0.059681905839455505</v>
      </c>
      <c r="C38" s="12">
        <f t="shared" si="1"/>
        <v>0.058625817782645</v>
      </c>
    </row>
    <row r="39" spans="1:3" ht="12.75">
      <c r="A39" s="12">
        <v>34</v>
      </c>
      <c r="B39" s="12">
        <f t="shared" si="0"/>
        <v>0.06907163612325402</v>
      </c>
      <c r="C39" s="12">
        <f t="shared" si="1"/>
        <v>0.06812371062531644</v>
      </c>
    </row>
    <row r="40" spans="1:3" ht="12.75">
      <c r="A40" s="12">
        <v>35</v>
      </c>
      <c r="B40" s="12">
        <f t="shared" si="0"/>
        <v>0.07649566231881438</v>
      </c>
      <c r="C40" s="12">
        <f t="shared" si="1"/>
        <v>0.07583617590284902</v>
      </c>
    </row>
    <row r="41" spans="1:3" ht="12.75">
      <c r="A41" s="12">
        <v>36</v>
      </c>
      <c r="B41" s="12">
        <f t="shared" si="0"/>
        <v>0.08111643204442187</v>
      </c>
      <c r="C41" s="12">
        <f t="shared" si="1"/>
        <v>0.08087667776786592</v>
      </c>
    </row>
    <row r="42" spans="1:3" ht="12.75">
      <c r="A42" s="12">
        <v>37</v>
      </c>
      <c r="B42" s="12">
        <f t="shared" si="0"/>
        <v>0.08240399445782548</v>
      </c>
      <c r="C42" s="12">
        <f t="shared" si="1"/>
        <v>0.08263022380700778</v>
      </c>
    </row>
    <row r="43" spans="1:3" ht="12.75">
      <c r="A43" s="12">
        <v>38</v>
      </c>
      <c r="B43" s="12">
        <f t="shared" si="0"/>
        <v>0.08023546828788233</v>
      </c>
      <c r="C43" s="12">
        <f t="shared" si="1"/>
        <v>0.08087667776786592</v>
      </c>
    </row>
    <row r="44" spans="1:3" ht="12.75">
      <c r="A44" s="12">
        <v>39</v>
      </c>
      <c r="B44" s="12">
        <f t="shared" si="0"/>
        <v>0.07491256176328952</v>
      </c>
      <c r="C44" s="12">
        <f t="shared" si="1"/>
        <v>0.07583617590284902</v>
      </c>
    </row>
    <row r="45" spans="1:3" ht="12.75">
      <c r="A45" s="12">
        <v>40</v>
      </c>
      <c r="B45" s="12">
        <f t="shared" si="0"/>
        <v>0.06709430630942267</v>
      </c>
      <c r="C45" s="12">
        <f t="shared" si="1"/>
        <v>0.06812371062531644</v>
      </c>
    </row>
    <row r="46" spans="1:3" ht="12.75">
      <c r="A46" s="12">
        <v>41</v>
      </c>
      <c r="B46" s="12">
        <f t="shared" si="0"/>
        <v>0.05766525745525292</v>
      </c>
      <c r="C46" s="12">
        <f t="shared" si="1"/>
        <v>0.058625817782645</v>
      </c>
    </row>
    <row r="47" spans="1:3" ht="12.75">
      <c r="A47" s="12">
        <v>42</v>
      </c>
      <c r="B47" s="12">
        <f t="shared" si="0"/>
        <v>0.047574927069091916</v>
      </c>
      <c r="C47" s="12">
        <f t="shared" si="1"/>
        <v>0.04833350391408148</v>
      </c>
    </row>
    <row r="48" spans="1:3" ht="12.75">
      <c r="A48" s="12">
        <v>43</v>
      </c>
      <c r="B48" s="12">
        <f t="shared" si="0"/>
        <v>0.037687631410214466</v>
      </c>
      <c r="C48" s="12">
        <f t="shared" si="1"/>
        <v>0.03817476697853231</v>
      </c>
    </row>
    <row r="49" spans="1:3" ht="12.75">
      <c r="A49" s="12">
        <v>44</v>
      </c>
      <c r="B49" s="12">
        <f t="shared" si="0"/>
        <v>0.028673598356472697</v>
      </c>
      <c r="C49" s="12">
        <f t="shared" si="1"/>
        <v>0.028885058895689757</v>
      </c>
    </row>
    <row r="50" spans="1:3" ht="12.75">
      <c r="A50" s="12">
        <v>45</v>
      </c>
      <c r="B50" s="12">
        <f t="shared" si="0"/>
        <v>0.020956506453125676</v>
      </c>
      <c r="C50" s="12">
        <f t="shared" si="1"/>
        <v>0.02093817706409926</v>
      </c>
    </row>
    <row r="51" spans="1:3" ht="12.75">
      <c r="A51" s="12">
        <v>46</v>
      </c>
      <c r="B51" s="12">
        <f t="shared" si="0"/>
        <v>0.014715835276780794</v>
      </c>
      <c r="C51" s="12">
        <f t="shared" si="1"/>
        <v>0.014540295305986188</v>
      </c>
    </row>
    <row r="52" spans="1:3" ht="12.75">
      <c r="A52" s="12">
        <v>47</v>
      </c>
      <c r="B52" s="12">
        <f t="shared" si="0"/>
        <v>0.00992983413813179</v>
      </c>
      <c r="C52" s="12">
        <f t="shared" si="1"/>
        <v>0.009673337352251614</v>
      </c>
    </row>
    <row r="53" spans="1:3" ht="12.75">
      <c r="A53" s="12">
        <v>48</v>
      </c>
      <c r="B53" s="12">
        <f t="shared" si="0"/>
        <v>0.0064392872833586</v>
      </c>
      <c r="C53" s="12">
        <f t="shared" si="1"/>
        <v>0.0061652144667241745</v>
      </c>
    </row>
    <row r="54" spans="1:3" ht="12.75">
      <c r="A54" s="12">
        <v>49</v>
      </c>
      <c r="B54" s="12">
        <f t="shared" si="0"/>
        <v>0.004013342641134415</v>
      </c>
      <c r="C54" s="12">
        <f t="shared" si="1"/>
        <v>0.0037643395609654197</v>
      </c>
    </row>
    <row r="55" spans="1:3" ht="12.75">
      <c r="A55" s="12">
        <v>50</v>
      </c>
      <c r="B55" s="12">
        <f t="shared" si="0"/>
        <v>0.002404183353593846</v>
      </c>
      <c r="C55" s="12">
        <f t="shared" si="1"/>
        <v>0.0022019027968362276</v>
      </c>
    </row>
    <row r="56" spans="1:3" ht="12.75">
      <c r="A56" s="12">
        <v>51</v>
      </c>
      <c r="B56" s="12">
        <f t="shared" si="0"/>
        <v>0.0013842948036565884</v>
      </c>
      <c r="C56" s="12">
        <f t="shared" si="1"/>
        <v>0.0012338894256791093</v>
      </c>
    </row>
    <row r="57" spans="1:3" ht="12.75">
      <c r="A57" s="12">
        <v>52</v>
      </c>
      <c r="B57" s="12">
        <f t="shared" si="0"/>
        <v>0.0007660947738184975</v>
      </c>
      <c r="C57" s="12">
        <f t="shared" si="1"/>
        <v>0.0006624042187793468</v>
      </c>
    </row>
    <row r="58" spans="1:3" ht="12.75">
      <c r="A58" s="12">
        <v>53</v>
      </c>
      <c r="B58" s="12">
        <f t="shared" si="0"/>
        <v>0.00040748257511280197</v>
      </c>
      <c r="C58" s="12">
        <f t="shared" si="1"/>
        <v>0.00034067376110163744</v>
      </c>
    </row>
    <row r="59" spans="1:3" ht="12.75">
      <c r="A59" s="12">
        <v>54</v>
      </c>
      <c r="B59" s="12">
        <f t="shared" si="0"/>
        <v>0.00020829282719611069</v>
      </c>
      <c r="C59" s="12">
        <f t="shared" si="1"/>
        <v>0.00016785065054648982</v>
      </c>
    </row>
    <row r="60" spans="1:3" ht="12.75">
      <c r="A60" s="12">
        <v>55</v>
      </c>
      <c r="B60" s="12">
        <f t="shared" si="0"/>
        <v>0.00010231295581176898</v>
      </c>
      <c r="C60" s="12">
        <f t="shared" si="1"/>
        <v>7.922753071285541E-05</v>
      </c>
    </row>
    <row r="61" spans="1:3" ht="12.75">
      <c r="A61" s="12">
        <v>56</v>
      </c>
      <c r="B61" s="12">
        <f t="shared" si="0"/>
        <v>4.828545108463585E-05</v>
      </c>
      <c r="C61" s="12">
        <f t="shared" si="1"/>
        <v>3.5825970192247114E-05</v>
      </c>
    </row>
    <row r="62" spans="1:3" ht="12.75">
      <c r="A62" s="12">
        <v>57</v>
      </c>
      <c r="B62" s="12">
        <f t="shared" si="0"/>
        <v>2.1890480190973805E-05</v>
      </c>
      <c r="C62" s="12">
        <f t="shared" si="1"/>
        <v>1.5519886758300356E-05</v>
      </c>
    </row>
    <row r="63" spans="1:3" ht="12.75">
      <c r="A63" s="12">
        <v>58</v>
      </c>
      <c r="B63" s="12">
        <f t="shared" si="0"/>
        <v>9.531405031154716E-06</v>
      </c>
      <c r="C63" s="12">
        <f t="shared" si="1"/>
        <v>6.440919689034318E-06</v>
      </c>
    </row>
    <row r="64" spans="1:3" ht="12.75">
      <c r="A64" s="12">
        <v>59</v>
      </c>
      <c r="B64" s="12">
        <f t="shared" si="0"/>
        <v>3.9848811994658154E-06</v>
      </c>
      <c r="C64" s="12">
        <f t="shared" si="1"/>
        <v>2.5608018098508283E-06</v>
      </c>
    </row>
    <row r="65" spans="1:3" ht="12.75">
      <c r="A65" s="12">
        <v>60</v>
      </c>
      <c r="B65" s="12">
        <f t="shared" si="0"/>
        <v>1.5992234866639226E-06</v>
      </c>
      <c r="C65" s="12">
        <f t="shared" si="1"/>
        <v>9.753776507993895E-07</v>
      </c>
    </row>
    <row r="66" spans="1:3" ht="12.75">
      <c r="A66" s="12">
        <v>61</v>
      </c>
      <c r="B66" s="12">
        <f t="shared" si="0"/>
        <v>6.158862243722673E-07</v>
      </c>
      <c r="C66" s="12">
        <f t="shared" si="1"/>
        <v>3.559085166071772E-07</v>
      </c>
    </row>
    <row r="67" spans="1:3" ht="12.75">
      <c r="A67" s="12">
        <v>62</v>
      </c>
      <c r="B67" s="12">
        <f t="shared" si="0"/>
        <v>2.2752786015595956E-07</v>
      </c>
      <c r="C67" s="12">
        <f t="shared" si="1"/>
        <v>1.2441498993984333E-07</v>
      </c>
    </row>
    <row r="68" spans="1:3" ht="12.75">
      <c r="A68" s="12">
        <v>63</v>
      </c>
      <c r="B68" s="12">
        <f t="shared" si="0"/>
        <v>8.06006982563063E-08</v>
      </c>
      <c r="C68" s="12">
        <f t="shared" si="1"/>
        <v>4.166542203397359E-08</v>
      </c>
    </row>
    <row r="69" spans="1:3" ht="12.75">
      <c r="A69" s="12">
        <v>64</v>
      </c>
      <c r="B69" s="12">
        <f t="shared" si="0"/>
        <v>2.736665573236194E-08</v>
      </c>
      <c r="C69" s="12">
        <f t="shared" si="1"/>
        <v>1.336742049451066E-08</v>
      </c>
    </row>
    <row r="70" spans="1:3" ht="12.75">
      <c r="A70" s="12">
        <v>65</v>
      </c>
      <c r="B70" s="12">
        <f t="shared" si="0"/>
        <v>8.90168142503198E-09</v>
      </c>
      <c r="C70" s="12">
        <f t="shared" si="1"/>
        <v>4.108546270236776E-09</v>
      </c>
    </row>
    <row r="71" spans="1:3" ht="12.75">
      <c r="A71" s="12">
        <v>66</v>
      </c>
      <c r="B71" s="12">
        <f aca="true" t="shared" si="2" ref="B71:B105">BINOMDIST(A71,100,$C$2,0)</f>
        <v>2.7724091980318678E-09</v>
      </c>
      <c r="C71" s="12">
        <f aca="true" t="shared" si="3" ref="C71:C105">1/(SQRT(2*PI()*100*$C$2*(1-$C$2)))*EXP(-0.5*(A71-100*$C$2)^2/(100*$C$2*(1-$C$2)))</f>
        <v>1.2097552153143514E-09</v>
      </c>
    </row>
    <row r="72" spans="1:3" ht="12.75">
      <c r="A72" s="12">
        <v>67</v>
      </c>
      <c r="B72" s="12">
        <f t="shared" si="2"/>
        <v>8.262712085107945E-10</v>
      </c>
      <c r="C72" s="12">
        <f t="shared" si="3"/>
        <v>3.412522879802544E-10</v>
      </c>
    </row>
    <row r="73" spans="1:3" ht="12.75">
      <c r="A73" s="12">
        <v>68</v>
      </c>
      <c r="B73" s="12">
        <f t="shared" si="2"/>
        <v>2.3549886685146707E-10</v>
      </c>
      <c r="C73" s="12">
        <f t="shared" si="3"/>
        <v>9.221942048680996E-11</v>
      </c>
    </row>
    <row r="74" spans="1:3" ht="12.75">
      <c r="A74" s="12">
        <v>69</v>
      </c>
      <c r="B74" s="12">
        <f t="shared" si="2"/>
        <v>6.414323863633183E-11</v>
      </c>
      <c r="C74" s="12">
        <f t="shared" si="3"/>
        <v>2.387470168400812E-11</v>
      </c>
    </row>
    <row r="75" spans="1:3" ht="12.75">
      <c r="A75" s="12">
        <v>70</v>
      </c>
      <c r="B75" s="12">
        <f t="shared" si="2"/>
        <v>1.6683060026275082E-11</v>
      </c>
      <c r="C75" s="12">
        <f t="shared" si="3"/>
        <v>5.9213709242375644E-12</v>
      </c>
    </row>
    <row r="76" spans="1:3" ht="12.75">
      <c r="A76" s="12">
        <v>71</v>
      </c>
      <c r="B76" s="12">
        <f t="shared" si="2"/>
        <v>4.1399947751319514E-12</v>
      </c>
      <c r="C76" s="12">
        <f t="shared" si="3"/>
        <v>1.4069391933670743E-12</v>
      </c>
    </row>
    <row r="77" spans="1:3" ht="12.75">
      <c r="A77" s="12">
        <v>72</v>
      </c>
      <c r="B77" s="12">
        <f t="shared" si="2"/>
        <v>9.793241608722684E-13</v>
      </c>
      <c r="C77" s="12">
        <f t="shared" si="3"/>
        <v>3.2025589846015007E-13</v>
      </c>
    </row>
    <row r="78" spans="1:3" ht="12.75">
      <c r="A78" s="12">
        <v>73</v>
      </c>
      <c r="B78" s="12">
        <f t="shared" si="2"/>
        <v>2.2060879118583943E-13</v>
      </c>
      <c r="C78" s="12">
        <f t="shared" si="3"/>
        <v>6.983734085232919E-14</v>
      </c>
    </row>
    <row r="79" spans="1:3" ht="12.75">
      <c r="A79" s="12">
        <v>74</v>
      </c>
      <c r="B79" s="12">
        <f t="shared" si="2"/>
        <v>4.7273312396965195E-14</v>
      </c>
      <c r="C79" s="12">
        <f t="shared" si="3"/>
        <v>1.4589721444078004E-14</v>
      </c>
    </row>
    <row r="80" spans="1:3" ht="12.75">
      <c r="A80" s="12">
        <v>75</v>
      </c>
      <c r="B80" s="12">
        <f t="shared" si="2"/>
        <v>9.62474635468376E-15</v>
      </c>
      <c r="C80" s="12">
        <f t="shared" si="3"/>
        <v>2.919947572078034E-15</v>
      </c>
    </row>
    <row r="81" spans="1:3" ht="12.75">
      <c r="A81" s="12">
        <v>76</v>
      </c>
      <c r="B81" s="12">
        <f t="shared" si="2"/>
        <v>1.8594173721976657E-15</v>
      </c>
      <c r="C81" s="12">
        <f t="shared" si="3"/>
        <v>5.598502228066197E-16</v>
      </c>
    </row>
    <row r="82" spans="1:3" ht="12.75">
      <c r="A82" s="12">
        <v>77</v>
      </c>
      <c r="B82" s="12">
        <f t="shared" si="2"/>
        <v>3.4037572181231416E-16</v>
      </c>
      <c r="C82" s="12">
        <f t="shared" si="3"/>
        <v>1.0283416006037174E-16</v>
      </c>
    </row>
    <row r="83" spans="1:3" ht="12.75">
      <c r="A83" s="12">
        <v>78</v>
      </c>
      <c r="B83" s="12">
        <f t="shared" si="2"/>
        <v>5.894581588568928E-17</v>
      </c>
      <c r="C83" s="12">
        <f t="shared" si="3"/>
        <v>1.809554647114545E-17</v>
      </c>
    </row>
    <row r="84" spans="1:3" ht="12.75">
      <c r="A84" s="12">
        <v>79</v>
      </c>
      <c r="B84" s="12">
        <f t="shared" si="2"/>
        <v>9.640726166556429E-18</v>
      </c>
      <c r="C84" s="12">
        <f t="shared" si="3"/>
        <v>3.0505261267802016E-18</v>
      </c>
    </row>
    <row r="85" spans="1:3" ht="12.75">
      <c r="A85" s="12">
        <v>80</v>
      </c>
      <c r="B85" s="12">
        <f t="shared" si="2"/>
        <v>1.4862786173441247E-18</v>
      </c>
      <c r="C85" s="12">
        <f t="shared" si="3"/>
        <v>4.926591383916401E-19</v>
      </c>
    </row>
    <row r="86" spans="1:3" ht="12.75">
      <c r="A86" s="12">
        <v>81</v>
      </c>
      <c r="B86" s="12">
        <f t="shared" si="2"/>
        <v>2.1552933114533469E-19</v>
      </c>
      <c r="C86" s="12">
        <f t="shared" si="3"/>
        <v>7.622318381089521E-20</v>
      </c>
    </row>
    <row r="87" spans="1:3" ht="12.75">
      <c r="A87" s="12">
        <v>82</v>
      </c>
      <c r="B87" s="12">
        <f t="shared" si="2"/>
        <v>2.93296786285659E-20</v>
      </c>
      <c r="C87" s="12">
        <f t="shared" si="3"/>
        <v>1.1297864853566779E-20</v>
      </c>
    </row>
    <row r="88" spans="1:3" ht="12.75">
      <c r="A88" s="12">
        <v>83</v>
      </c>
      <c r="B88" s="12">
        <f t="shared" si="2"/>
        <v>3.735621718612491E-21</v>
      </c>
      <c r="C88" s="12">
        <f t="shared" si="3"/>
        <v>1.6042587387787506E-21</v>
      </c>
    </row>
    <row r="89" spans="1:3" ht="12.75">
      <c r="A89" s="12">
        <v>84</v>
      </c>
      <c r="B89" s="12">
        <f t="shared" si="2"/>
        <v>4.440109714677386E-22</v>
      </c>
      <c r="C89" s="12">
        <f t="shared" si="3"/>
        <v>2.1823339056552763E-22</v>
      </c>
    </row>
    <row r="90" spans="1:3" ht="12.75">
      <c r="A90" s="12">
        <v>85</v>
      </c>
      <c r="B90" s="12">
        <f t="shared" si="2"/>
        <v>4.9085806743025E-23</v>
      </c>
      <c r="C90" s="12">
        <f t="shared" si="3"/>
        <v>2.844046773787331E-23</v>
      </c>
    </row>
    <row r="91" spans="1:3" ht="12.75">
      <c r="A91" s="12">
        <v>86</v>
      </c>
      <c r="B91" s="12">
        <f t="shared" si="2"/>
        <v>5.028169572236814E-24</v>
      </c>
      <c r="C91" s="12">
        <f t="shared" si="3"/>
        <v>3.550757534159742E-24</v>
      </c>
    </row>
    <row r="92" spans="1:3" ht="12.75">
      <c r="A92" s="12">
        <v>87</v>
      </c>
      <c r="B92" s="12">
        <f t="shared" si="2"/>
        <v>4.752037654476708E-25</v>
      </c>
      <c r="C92" s="12">
        <f t="shared" si="3"/>
        <v>4.246919684629172E-25</v>
      </c>
    </row>
    <row r="93" spans="1:3" ht="12.75">
      <c r="A93" s="12">
        <v>88</v>
      </c>
      <c r="B93" s="12">
        <f t="shared" si="2"/>
        <v>4.1228898120549785E-26</v>
      </c>
      <c r="C93" s="12">
        <f t="shared" si="3"/>
        <v>4.866265799125565E-26</v>
      </c>
    </row>
    <row r="94" spans="1:3" ht="12.75">
      <c r="A94" s="12">
        <v>89</v>
      </c>
      <c r="B94" s="12">
        <f t="shared" si="2"/>
        <v>3.26478165962622E-27</v>
      </c>
      <c r="C94" s="12">
        <f t="shared" si="3"/>
        <v>5.341784377539764E-27</v>
      </c>
    </row>
    <row r="95" spans="1:3" ht="12.75">
      <c r="A95" s="12">
        <v>90</v>
      </c>
      <c r="B95" s="12">
        <f t="shared" si="2"/>
        <v>2.343502884423034E-28</v>
      </c>
      <c r="C95" s="12">
        <f t="shared" si="3"/>
        <v>5.617532951886341E-28</v>
      </c>
    </row>
    <row r="96" spans="1:3" ht="12.75">
      <c r="A96" s="12">
        <v>91</v>
      </c>
      <c r="B96" s="12">
        <f t="shared" si="2"/>
        <v>1.5124647954587967E-29</v>
      </c>
      <c r="C96" s="12">
        <f t="shared" si="3"/>
        <v>5.659442498334218E-29</v>
      </c>
    </row>
    <row r="97" spans="1:3" ht="12.75">
      <c r="A97" s="12">
        <v>92</v>
      </c>
      <c r="B97" s="12">
        <f t="shared" si="2"/>
        <v>8.689626930430902E-31</v>
      </c>
      <c r="C97" s="12">
        <f t="shared" si="3"/>
        <v>5.4622355304860075E-30</v>
      </c>
    </row>
    <row r="98" spans="1:3" ht="12.75">
      <c r="A98" s="12">
        <v>93</v>
      </c>
      <c r="B98" s="12">
        <f t="shared" si="2"/>
        <v>4.3900487649898667E-32</v>
      </c>
      <c r="C98" s="12">
        <f t="shared" si="3"/>
        <v>5.050518219875942E-31</v>
      </c>
    </row>
    <row r="99" spans="1:3" ht="12.75">
      <c r="A99" s="12">
        <v>94</v>
      </c>
      <c r="B99" s="12">
        <f t="shared" si="2"/>
        <v>1.9199976868159113E-33</v>
      </c>
      <c r="C99" s="12">
        <f t="shared" si="3"/>
        <v>4.4737345291870735E-32</v>
      </c>
    </row>
    <row r="100" spans="1:3" ht="12.75">
      <c r="A100" s="12">
        <v>95</v>
      </c>
      <c r="B100" s="12">
        <f t="shared" si="2"/>
        <v>7.121795931046428E-35</v>
      </c>
      <c r="C100" s="12">
        <f t="shared" si="3"/>
        <v>3.7964110168978706E-33</v>
      </c>
    </row>
    <row r="101" spans="1:3" ht="12.75">
      <c r="A101" s="12">
        <v>96</v>
      </c>
      <c r="B101" s="12">
        <f t="shared" si="2"/>
        <v>2.1784594035112395E-36</v>
      </c>
      <c r="C101" s="12">
        <f t="shared" si="3"/>
        <v>3.0863486778386517E-34</v>
      </c>
    </row>
    <row r="102" spans="1:3" ht="12.75">
      <c r="A102" s="12">
        <v>97</v>
      </c>
      <c r="B102" s="12">
        <f t="shared" si="2"/>
        <v>5.275928517749318E-38</v>
      </c>
      <c r="C102" s="12">
        <f t="shared" si="3"/>
        <v>2.4037289842618916E-35</v>
      </c>
    </row>
    <row r="103" spans="1:3" ht="12.75">
      <c r="A103" s="12">
        <v>98</v>
      </c>
      <c r="B103" s="12">
        <f t="shared" si="2"/>
        <v>9.48539140703236E-40</v>
      </c>
      <c r="C103" s="12">
        <f t="shared" si="3"/>
        <v>1.7934726574707582E-36</v>
      </c>
    </row>
    <row r="104" spans="1:3" ht="12.75">
      <c r="A104" s="12">
        <v>99</v>
      </c>
      <c r="B104" s="12">
        <f t="shared" si="2"/>
        <v>1.1254111978842213E-41</v>
      </c>
      <c r="C104" s="12">
        <f t="shared" si="3"/>
        <v>1.2819549624263792E-37</v>
      </c>
    </row>
    <row r="105" spans="1:3" ht="12.75">
      <c r="A105" s="13">
        <v>100</v>
      </c>
      <c r="B105" s="13">
        <f t="shared" si="2"/>
        <v>6.60955782884388E-44</v>
      </c>
      <c r="C105" s="13">
        <f t="shared" si="3"/>
        <v>8.778484037866109E-39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CHAPUT</dc:creator>
  <cp:keywords/>
  <dc:description/>
  <cp:lastModifiedBy>bchaput</cp:lastModifiedBy>
  <dcterms:created xsi:type="dcterms:W3CDTF">2005-01-29T08:44:53Z</dcterms:created>
  <dcterms:modified xsi:type="dcterms:W3CDTF">2010-01-13T16:37:25Z</dcterms:modified>
  <cp:category/>
  <cp:version/>
  <cp:contentType/>
  <cp:contentStatus/>
</cp:coreProperties>
</file>